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52511"/>
</workbook>
</file>

<file path=xl/calcChain.xml><?xml version="1.0" encoding="utf-8"?>
<calcChain xmlns="http://schemas.openxmlformats.org/spreadsheetml/2006/main">
  <c r="F42" i="1" l="1"/>
  <c r="F38" i="1"/>
  <c r="F31" i="1"/>
  <c r="F27" i="1"/>
  <c r="F23" i="1"/>
  <c r="F19" i="1"/>
  <c r="F9" i="1"/>
  <c r="D50" i="1"/>
  <c r="D60" i="1" s="1"/>
  <c r="D9" i="1"/>
  <c r="C38" i="1"/>
  <c r="G75" i="1"/>
  <c r="F75" i="1"/>
  <c r="G68" i="1"/>
  <c r="F68" i="1"/>
  <c r="G63" i="1"/>
  <c r="F63" i="1"/>
  <c r="G57" i="1"/>
  <c r="F57" i="1"/>
  <c r="G42" i="1"/>
  <c r="G38" i="1"/>
  <c r="G31" i="1"/>
  <c r="G27" i="1"/>
  <c r="G23" i="1"/>
  <c r="G19" i="1"/>
  <c r="G9" i="1"/>
  <c r="C60" i="1"/>
  <c r="D41" i="1"/>
  <c r="C41" i="1"/>
  <c r="D38" i="1"/>
  <c r="D31" i="1"/>
  <c r="C31" i="1"/>
  <c r="D25" i="1"/>
  <c r="C25" i="1"/>
  <c r="C17" i="1"/>
  <c r="D17" i="1"/>
  <c r="C9" i="1"/>
  <c r="F79" i="1" l="1"/>
  <c r="F81" i="1" s="1"/>
  <c r="F47" i="1"/>
  <c r="F59" i="1" s="1"/>
  <c r="G79" i="1"/>
  <c r="G47" i="1"/>
  <c r="G59" i="1" s="1"/>
  <c r="D47" i="1"/>
  <c r="D62" i="1" s="1"/>
  <c r="C47" i="1"/>
  <c r="C62" i="1" s="1"/>
  <c r="G81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<sst xmlns="http://schemas.openxmlformats.org/spreadsheetml/2006/main" count="127" uniqueCount="124">
  <si>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</si>
  <si>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</si>
  <si>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</si>
  <si>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</si>
  <si>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</si>
  <si>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</si>
  <si>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</si>
  <si>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</si>
  <si>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</si>
  <si>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</si>
  <si>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</si>
  <si>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</si>
  <si>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</si>
  <si>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</si>
  <si>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</si>
  <si>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</si>
  <si>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</si>
  <si>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</si>
  <si>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</si>
  <si>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</si>
  <si>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</si>
  <si>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</si>
  <si>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</si>
  <si>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</si>
  <si>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</si>
  <si>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</si>
  <si>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</si>
  <si>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</si>
  <si>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</si>
  <si>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</si>
  <si>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</si>
  <si>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</si>
  <si>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</si>
  <si>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</si>
  <si>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</si>
  <si>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</si>
  <si>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</si>
  <si>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</si>
  <si>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</si>
  <si>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</si>
  <si>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</si>
  <si>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</si>
  <si>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</si>
  <si>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</si>
  <si>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</si>
  <si>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</si>
  <si>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</si>
  <si>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</si>
  <si>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</si>
  <si>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</si>
  <si>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</si>
  <si>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</si>
  <si>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</si>
  <si>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</si>
  <si>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</si>
  <si>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</si>
  <si>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</si>
  <si>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</si>
  <si>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</si>
  <si>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</si>
  <si>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</si>
  <si>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</si>
  <si>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</si>
  <si>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</si>
  <si>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</si>
  <si>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</si>
  <si>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</si>
  <si>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</si>
  <si>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</si>
  <si>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</si>
  <si>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</si>
  <si>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</si>
  <si>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</si>
  <si>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</si>
  <si>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</si>
  <si>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</si>
  <si>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</si>
  <si>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</si>
  <si>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</si>
  <si>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</si>
  <si>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</si>
  <si>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</si>
  <si>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</si>
  <si>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</si>
  <si>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</si>
  <si>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</si>
  <si>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</si>
  <si>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</si>
  <si>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</si>
  <si>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</si>
  <si>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</si>
  <si>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</si>
  <si>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</si>
  <si>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</si>
  <si>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</si>
  <si>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</si>
  <si>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</si>
  <si>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</si>
  <si>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</si>
  <si>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</si>
  <si>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</si>
  <si>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</si>
  <si>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</si>
  <si>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</si>
  <si>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</si>
  <si>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</si>
  <si>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</si>
  <si>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</si>
  <si>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</si>
  <si>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</si>
  <si>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</si>
  <si>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</si>
  <si>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</si>
  <si>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</si>
  <si>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</si>
  <si>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</si>
  <si>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</si>
  <si>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</si>
  <si>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</si>
  <si>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</si>
  <si>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FOMENTO TURISTICO DE MICHOACAN (a)</t>
  </si>
  <si>
    <t>Al 31 de diciembre de 2020 y al 1 de Febrero de 2021 (b)</t>
  </si>
  <si>
    <t>31 de diciembre de 2019 (e)</t>
  </si>
  <si>
    <t>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</si>
</sst>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84</xdr:row>
      <xdr:rowOff>0</xdr:rowOff>
    </xdr:from>
    <xdr:to>
      <xdr:col>1</xdr:col>
      <xdr:colOff>2830431</xdr:colOff>
      <xdr:row>87</xdr:row>
      <xdr:rowOff>39742</xdr:rowOff>
    </xdr:to>
    <xdr:sp macro="" textlink="">
      <xdr:nvSpPr>
        <xdr:cNvPr id="2" name="CuadroTexto 1"/>
        <xdr:cNvSpPr txBox="1"/>
      </xdr:nvSpPr>
      <xdr:spPr>
        <a:xfrm>
          <a:off x="704850" y="15420975"/>
          <a:ext cx="2211306" cy="525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552450</xdr:colOff>
      <xdr:row>84</xdr:row>
      <xdr:rowOff>0</xdr:rowOff>
    </xdr:from>
    <xdr:to>
      <xdr:col>4</xdr:col>
      <xdr:colOff>2765261</xdr:colOff>
      <xdr:row>87</xdr:row>
      <xdr:rowOff>66017</xdr:rowOff>
    </xdr:to>
    <xdr:sp macro="" textlink="">
      <xdr:nvSpPr>
        <xdr:cNvPr id="3" name="CuadroTexto 2"/>
        <xdr:cNvSpPr txBox="1"/>
      </xdr:nvSpPr>
      <xdr:spPr>
        <a:xfrm>
          <a:off x="6381750" y="15420975"/>
          <a:ext cx="2212811" cy="5517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tabSelected="1" zoomScaleNormal="100" workbookViewId="0">
      <selection activeCell="K22" sqref="K2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6" t="s">
        <v>120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x14ac:dyDescent="0.2">
      <c r="B4" s="29" t="s">
        <v>121</v>
      </c>
      <c r="C4" s="30"/>
      <c r="D4" s="30"/>
      <c r="E4" s="30"/>
      <c r="F4" s="30"/>
      <c r="G4" s="31"/>
    </row>
    <row r="5" spans="2:7" ht="13.5" thickBot="1" x14ac:dyDescent="0.25">
      <c r="B5" s="32" t="s">
        <v>1</v>
      </c>
      <c r="C5" s="33"/>
      <c r="D5" s="33"/>
      <c r="E5" s="33"/>
      <c r="F5" s="33"/>
      <c r="G5" s="34"/>
    </row>
    <row r="6" spans="2:7" ht="26.25" thickBot="1" x14ac:dyDescent="0.25">
      <c r="B6" s="3" t="s">
        <v>2</v>
      </c>
      <c r="C6" s="4" t="s">
        <v>123</v>
      </c>
      <c r="D6" s="4" t="s">
        <v>122</v>
      </c>
      <c r="E6" s="5" t="s">
        <v>2</v>
      </c>
      <c r="F6" s="4" t="s">
        <v>123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21">
        <f>SUM(C10:C16)</f>
        <v>399283.01</v>
      </c>
      <c r="D9" s="7">
        <f>SUM(D10:D16)</f>
        <v>488584.78</v>
      </c>
      <c r="E9" s="11" t="s">
        <v>8</v>
      </c>
      <c r="F9" s="9">
        <f>SUM(F10:F18)</f>
        <v>2935820.8499999996</v>
      </c>
      <c r="G9" s="9">
        <f>SUM(G10:G18)</f>
        <v>2384014.31</v>
      </c>
    </row>
    <row r="10" spans="2:7" x14ac:dyDescent="0.2">
      <c r="B10" s="12" t="s">
        <v>9</v>
      </c>
      <c r="C10" s="9">
        <v>0</v>
      </c>
      <c r="D10" s="20">
        <v>2705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20"/>
      <c r="D11" s="9"/>
      <c r="E11" s="13" t="s">
        <v>12</v>
      </c>
      <c r="F11" s="9">
        <v>13048.85</v>
      </c>
      <c r="G11" s="9">
        <v>28164.85</v>
      </c>
    </row>
    <row r="12" spans="2:7" x14ac:dyDescent="0.2">
      <c r="B12" s="12" t="s">
        <v>13</v>
      </c>
      <c r="C12" s="20">
        <v>399283.01</v>
      </c>
      <c r="D12" s="20">
        <v>485879.78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/>
      <c r="D13" s="9"/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/>
      <c r="D14" s="9"/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/>
      <c r="D15" s="9"/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/>
      <c r="D16" s="9"/>
      <c r="E16" s="13" t="s">
        <v>22</v>
      </c>
      <c r="F16" s="9">
        <v>440695.2</v>
      </c>
      <c r="G16" s="9">
        <v>435106.81</v>
      </c>
    </row>
    <row r="17" spans="2:7" x14ac:dyDescent="0.2">
      <c r="B17" s="10" t="s">
        <v>23</v>
      </c>
      <c r="C17" s="20">
        <f>SUM(C18:C24)</f>
        <v>4796490.57</v>
      </c>
      <c r="D17" s="20">
        <f>SUM(D18:D24)</f>
        <v>4028485.57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2482076.7999999998</v>
      </c>
      <c r="G18" s="9">
        <v>1920742.65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20">
        <v>4796490.57</v>
      </c>
      <c r="D20" s="20">
        <v>4028485.57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66424.59</v>
      </c>
      <c r="G27" s="9">
        <f>SUM(G28:G30)</f>
        <v>46702.19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66424.59</v>
      </c>
      <c r="G28" s="20">
        <v>46702.19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7">
        <f>C9+C17+C25+C31+C37+C38+C41</f>
        <v>5195773.58</v>
      </c>
      <c r="D47" s="7">
        <f>D9+D17+D25+D31+D37+D38+D41</f>
        <v>4517070.3499999996</v>
      </c>
      <c r="E47" s="8" t="s">
        <v>82</v>
      </c>
      <c r="F47" s="9">
        <f>F9+F19+F23+F26+F27+F31+F38+F42</f>
        <v>3002245.4399999995</v>
      </c>
      <c r="G47" s="20">
        <f>G9+G19+G23+G26+G27+G31+G38+G42</f>
        <v>2430716.5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46010233.93</v>
      </c>
      <c r="D50" s="9">
        <f>+C50</f>
        <v>46010233.93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22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2650406.04</v>
      </c>
      <c r="D52" s="23">
        <v>2650406.04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862455.97</v>
      </c>
      <c r="D53" s="23">
        <v>736605.85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23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-1342877.54</v>
      </c>
      <c r="D55" s="24">
        <v>-1212963.54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/>
      <c r="E56" s="8"/>
      <c r="F56" s="9"/>
      <c r="G56" s="9"/>
    </row>
    <row r="57" spans="2:7" x14ac:dyDescent="0.2">
      <c r="B57" s="10" t="s">
        <v>98</v>
      </c>
      <c r="C57" s="9">
        <v>0</v>
      </c>
      <c r="D57" s="9"/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/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20">
        <f>F47+F57</f>
        <v>3002245.4399999995</v>
      </c>
      <c r="G59" s="20">
        <f>G47+G57</f>
        <v>2430716.5</v>
      </c>
    </row>
    <row r="60" spans="2:7" ht="25.5" x14ac:dyDescent="0.2">
      <c r="B60" s="6" t="s">
        <v>102</v>
      </c>
      <c r="C60" s="20">
        <f>SUM(C50:C58)</f>
        <v>48180218.399999999</v>
      </c>
      <c r="D60" s="20">
        <f>SUM(D50:D58)</f>
        <v>48184282.280000001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21">
        <f>C47+C60</f>
        <v>53375991.979999997</v>
      </c>
      <c r="D62" s="21">
        <f>D47+D60</f>
        <v>52701352.630000003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20">
        <f>SUM(F64:F66)</f>
        <v>2465896.1800000002</v>
      </c>
      <c r="G63" s="20">
        <f>SUM(G64:G66)</f>
        <v>2469960.06</v>
      </c>
    </row>
    <row r="64" spans="2:7" x14ac:dyDescent="0.2">
      <c r="B64" s="10"/>
      <c r="C64" s="9"/>
      <c r="D64" s="9"/>
      <c r="E64" s="11" t="s">
        <v>106</v>
      </c>
      <c r="F64" s="20">
        <v>0</v>
      </c>
      <c r="G64" s="20">
        <v>0</v>
      </c>
    </row>
    <row r="65" spans="2:7" x14ac:dyDescent="0.2">
      <c r="B65" s="10"/>
      <c r="C65" s="9"/>
      <c r="D65" s="9"/>
      <c r="E65" s="11" t="s">
        <v>107</v>
      </c>
      <c r="F65" s="20">
        <v>0</v>
      </c>
      <c r="G65" s="20">
        <v>0</v>
      </c>
    </row>
    <row r="66" spans="2:7" x14ac:dyDescent="0.2">
      <c r="B66" s="10"/>
      <c r="C66" s="9"/>
      <c r="D66" s="9"/>
      <c r="E66" s="11" t="s">
        <v>108</v>
      </c>
      <c r="F66" s="20">
        <v>2465896.1800000002</v>
      </c>
      <c r="G66" s="20">
        <v>2469960.06</v>
      </c>
    </row>
    <row r="67" spans="2:7" x14ac:dyDescent="0.2">
      <c r="B67" s="10"/>
      <c r="C67" s="9"/>
      <c r="D67" s="9"/>
      <c r="E67" s="11"/>
      <c r="F67" s="20"/>
      <c r="G67" s="20"/>
    </row>
    <row r="68" spans="2:7" x14ac:dyDescent="0.2">
      <c r="B68" s="10"/>
      <c r="C68" s="9"/>
      <c r="D68" s="9"/>
      <c r="E68" s="8" t="s">
        <v>109</v>
      </c>
      <c r="F68" s="20">
        <f>SUM(F69:F73)</f>
        <v>47907850.359999999</v>
      </c>
      <c r="G68" s="20">
        <f>SUM(G69:G73)</f>
        <v>47800676.07</v>
      </c>
    </row>
    <row r="69" spans="2:7" x14ac:dyDescent="0.2">
      <c r="B69" s="10"/>
      <c r="C69" s="9"/>
      <c r="D69" s="9"/>
      <c r="E69" s="11" t="s">
        <v>110</v>
      </c>
      <c r="F69" s="20">
        <v>385703.11</v>
      </c>
      <c r="G69" s="20">
        <v>-253324.35</v>
      </c>
    </row>
    <row r="70" spans="2:7" x14ac:dyDescent="0.2">
      <c r="B70" s="10"/>
      <c r="C70" s="9"/>
      <c r="D70" s="9"/>
      <c r="E70" s="11" t="s">
        <v>111</v>
      </c>
      <c r="F70" s="20">
        <v>2103584.5299999998</v>
      </c>
      <c r="G70" s="20">
        <v>2635437.7000000002</v>
      </c>
    </row>
    <row r="71" spans="2:7" x14ac:dyDescent="0.2">
      <c r="B71" s="10"/>
      <c r="C71" s="9"/>
      <c r="D71" s="9"/>
      <c r="E71" s="11" t="s">
        <v>112</v>
      </c>
      <c r="F71" s="20">
        <v>45418562.719999999</v>
      </c>
      <c r="G71" s="20">
        <v>45418562.719999999</v>
      </c>
    </row>
    <row r="72" spans="2:7" x14ac:dyDescent="0.2">
      <c r="B72" s="10"/>
      <c r="C72" s="9"/>
      <c r="D72" s="9"/>
      <c r="E72" s="11" t="s">
        <v>113</v>
      </c>
      <c r="F72" s="20">
        <v>0</v>
      </c>
      <c r="G72" s="20">
        <v>0</v>
      </c>
    </row>
    <row r="73" spans="2:7" x14ac:dyDescent="0.2">
      <c r="B73" s="10"/>
      <c r="C73" s="9"/>
      <c r="D73" s="9"/>
      <c r="E73" s="11" t="s">
        <v>114</v>
      </c>
      <c r="F73" s="20">
        <v>0</v>
      </c>
      <c r="G73" s="20">
        <v>0</v>
      </c>
    </row>
    <row r="74" spans="2:7" x14ac:dyDescent="0.2">
      <c r="B74" s="10"/>
      <c r="C74" s="9"/>
      <c r="D74" s="9"/>
      <c r="E74" s="11"/>
      <c r="F74" s="20"/>
      <c r="G74" s="20"/>
    </row>
    <row r="75" spans="2:7" ht="25.5" x14ac:dyDescent="0.2">
      <c r="B75" s="10"/>
      <c r="C75" s="9"/>
      <c r="D75" s="9"/>
      <c r="E75" s="8" t="s">
        <v>115</v>
      </c>
      <c r="F75" s="20">
        <f>SUM(F76:F77)</f>
        <v>0</v>
      </c>
      <c r="G75" s="20">
        <f>SUM(G76:G77)</f>
        <v>0</v>
      </c>
    </row>
    <row r="76" spans="2:7" x14ac:dyDescent="0.2">
      <c r="B76" s="10"/>
      <c r="C76" s="9"/>
      <c r="D76" s="9"/>
      <c r="E76" s="11" t="s">
        <v>116</v>
      </c>
      <c r="F76" s="20">
        <v>0</v>
      </c>
      <c r="G76" s="20">
        <v>0</v>
      </c>
    </row>
    <row r="77" spans="2:7" x14ac:dyDescent="0.2">
      <c r="B77" s="10"/>
      <c r="C77" s="9"/>
      <c r="D77" s="9"/>
      <c r="E77" s="11" t="s">
        <v>117</v>
      </c>
      <c r="F77" s="20">
        <v>0</v>
      </c>
      <c r="G77" s="20">
        <v>0</v>
      </c>
    </row>
    <row r="78" spans="2:7" x14ac:dyDescent="0.2">
      <c r="B78" s="10"/>
      <c r="C78" s="9"/>
      <c r="D78" s="9"/>
      <c r="E78" s="11"/>
      <c r="F78" s="20"/>
      <c r="G78" s="20"/>
    </row>
    <row r="79" spans="2:7" x14ac:dyDescent="0.2">
      <c r="B79" s="10"/>
      <c r="C79" s="9"/>
      <c r="D79" s="9"/>
      <c r="E79" s="8" t="s">
        <v>118</v>
      </c>
      <c r="F79" s="20">
        <f>F63+F68+F75</f>
        <v>50373746.539999999</v>
      </c>
      <c r="G79" s="20">
        <f>G63+G68+G75</f>
        <v>50270636.130000003</v>
      </c>
    </row>
    <row r="80" spans="2:7" x14ac:dyDescent="0.2">
      <c r="B80" s="10"/>
      <c r="C80" s="9"/>
      <c r="D80" s="9"/>
      <c r="E80" s="11"/>
      <c r="F80" s="20"/>
      <c r="G80" s="20"/>
    </row>
    <row r="81" spans="2:7" x14ac:dyDescent="0.2">
      <c r="B81" s="10"/>
      <c r="C81" s="9"/>
      <c r="D81" s="9"/>
      <c r="E81" s="8" t="s">
        <v>119</v>
      </c>
      <c r="F81" s="20">
        <f>F59+F79</f>
        <v>53375991.979999997</v>
      </c>
      <c r="G81" s="20">
        <f>G59+G79</f>
        <v>52701352.630000003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5" spans="2:7" x14ac:dyDescent="0.2">
      <c r="F85" s="25"/>
      <c r="G85" s="25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TURISMO -92146</cp:lastModifiedBy>
  <cp:lastPrinted>2021-02-26T20:19:36Z</cp:lastPrinted>
  <dcterms:created xsi:type="dcterms:W3CDTF">2016-10-11T18:36:49Z</dcterms:created>
  <dcterms:modified xsi:type="dcterms:W3CDTF">2021-02-26T20:19:46Z</dcterms:modified>
</cp:coreProperties>
</file>